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2 СКС\СКС-2437 Шины для автоспецтехники (ГПБ-2595)\ЗК МСП СКС-2437\"/>
    </mc:Choice>
  </mc:AlternateContent>
  <bookViews>
    <workbookView xWindow="0" yWindow="0" windowWidth="28800" windowHeight="11745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Обоснование!$A$17:$AD$20</definedName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Обоснование!$A$1:$AD$42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19" i="1" l="1"/>
  <c r="K19" i="1"/>
  <c r="AB19" i="1" s="1"/>
  <c r="AB18" i="1"/>
  <c r="AC18" i="1" s="1"/>
  <c r="AA18" i="1"/>
  <c r="AC19" i="1" l="1"/>
  <c r="AD19" i="1"/>
  <c r="AC20" i="1"/>
  <c r="AD18" i="1"/>
</calcChain>
</file>

<file path=xl/sharedStrings.xml><?xml version="1.0" encoding="utf-8"?>
<sst xmlns="http://schemas.openxmlformats.org/spreadsheetml/2006/main" count="89" uniqueCount="84">
  <si>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</si>
  <si>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</si>
  <si>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</si>
  <si>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</si>
  <si>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</si>
  <si>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</si>
  <si>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</si>
  <si>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З/ЗЕ</t>
  </si>
  <si>
    <t>Наименование подгруппы</t>
  </si>
  <si>
    <t>Шины дя автоспецтехники</t>
  </si>
  <si>
    <t>Наименование группы</t>
  </si>
  <si>
    <t>Автоспецтехника</t>
  </si>
  <si>
    <t>Предмет закупки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</si>
  <si>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</si>
  <si>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</si>
  <si>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</si>
  <si>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Транспортные расходы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</si>
  <si>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</si>
  <si>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</si>
  <si>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</si>
  <si>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</si>
  <si>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</si>
  <si>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</si>
  <si>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</si>
  <si>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</si>
  <si>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</si>
  <si>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</si>
  <si>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</si>
  <si>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</si>
  <si>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</si>
  <si>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</si>
  <si>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</si>
  <si>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</si>
  <si>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</si>
  <si>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</si>
  <si>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</si>
  <si>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</si>
  <si>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</si>
  <si>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</si>
  <si>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</si>
  <si>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</si>
  <si>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</si>
  <si>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</si>
  <si>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</si>
  <si>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</si>
  <si>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</si>
  <si>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</si>
  <si>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</si>
  <si>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</si>
  <si>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</si>
  <si>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</si>
  <si>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</si>
  <si>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</si>
  <si>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</si>
  <si>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</si>
  <si>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</si>
  <si>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</si>
  <si>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</si>
  <si>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</si>
  <si>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</si>
  <si>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</si>
  <si>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</si>
  <si>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</si>
  <si>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</si>
  <si>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ЗЕ000074</t>
  </si>
  <si>
    <t>Шина 280х508 КАМА-310 НК универсальная КАМАЗ</t>
  </si>
  <si>
    <t>шт</t>
  </si>
  <si>
    <t>ЗЕ000111</t>
  </si>
  <si>
    <t>Шина ИН-142 260/508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</si>
  <si>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</si>
  <si>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</si>
  <si>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</si>
  <si>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</si>
  <si>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</si>
  <si>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</si>
  <si>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Терехов Максим Адександрович  Инженер по подготовке производства</t>
  </si>
  <si>
    <t>дата</t>
  </si>
  <si>
    <t>ФИО, 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</si>
  <si>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</si>
  <si>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</si>
  <si>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</si>
  <si>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Поставщик 1</t>
  </si>
  <si>
    <t>Поставщик 2</t>
  </si>
  <si>
    <t>Поставщик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</si>
</sst>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</numFmts>
  <fonts count="13" x14ac:knownFonts="1">
    <font>
      <sz val="10"/>
      <name val="Arial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Arial"/>
      <charset val="1"/>
    </font>
    <font>
      <sz val="10"/>
      <name val="Times New Roman"/>
      <family val="1"/>
      <charset val="1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166" fontId="12" fillId="0" borderId="0" applyBorder="0" applyProtection="0"/>
  </cellStyleXfs>
  <cellXfs count="57">
    <xf numFmtId="0" fontId="0" fillId="0" borderId="0" xfId="0"/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ont="1" applyBorder="1"/>
    <xf numFmtId="0" fontId="1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4" fontId="1" fillId="0" borderId="2" xfId="0" applyNumberFormat="1" applyFont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167" fontId="1" fillId="4" borderId="1" xfId="1" applyNumberFormat="1" applyFont="1" applyFill="1" applyBorder="1" applyAlignment="1" applyProtection="1">
      <alignment horizontal="center" vertical="center" wrapText="1"/>
    </xf>
    <xf numFmtId="2" fontId="11" fillId="0" borderId="5" xfId="0" applyNumberFormat="1" applyFont="1" applyBorder="1"/>
    <xf numFmtId="3" fontId="1" fillId="0" borderId="1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4" fillId="0" borderId="6" xfId="0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/>
    <xf numFmtId="0" fontId="4" fillId="0" borderId="0" xfId="0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4" fontId="1" fillId="0" borderId="7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70920</xdr:colOff>
      <xdr:row>20</xdr:row>
      <xdr:rowOff>109800</xdr:rowOff>
    </xdr:from>
    <xdr:to>
      <xdr:col>29</xdr:col>
      <xdr:colOff>1965</xdr:colOff>
      <xdr:row>20</xdr:row>
      <xdr:rowOff>110160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7440" y="4322880"/>
          <a:ext cx="83592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70920</xdr:colOff>
      <xdr:row>55</xdr:row>
      <xdr:rowOff>118440</xdr:rowOff>
    </xdr:from>
    <xdr:to>
      <xdr:col>29</xdr:col>
      <xdr:colOff>1965</xdr:colOff>
      <xdr:row>55</xdr:row>
      <xdr:rowOff>118800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7440" y="9494640"/>
          <a:ext cx="83592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70920</xdr:colOff>
      <xdr:row>56</xdr:row>
      <xdr:rowOff>119160</xdr:rowOff>
    </xdr:from>
    <xdr:to>
      <xdr:col>29</xdr:col>
      <xdr:colOff>1965</xdr:colOff>
      <xdr:row>56</xdr:row>
      <xdr:rowOff>119520</xdr:rowOff>
    </xdr:to>
    <xdr:pic>
      <xdr:nvPicPr>
        <xdr:cNvPr id="6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7440" y="9657360"/>
          <a:ext cx="83592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70920</xdr:colOff>
      <xdr:row>54</xdr:row>
      <xdr:rowOff>119160</xdr:rowOff>
    </xdr:from>
    <xdr:to>
      <xdr:col>29</xdr:col>
      <xdr:colOff>1965</xdr:colOff>
      <xdr:row>54</xdr:row>
      <xdr:rowOff>119520</xdr:rowOff>
    </xdr:to>
    <xdr:pic>
      <xdr:nvPicPr>
        <xdr:cNvPr id="7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7440" y="9333360"/>
          <a:ext cx="835920" cy="36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ukrvk/Users/o.bychkova/Documents/&#1056;&#1077;&#1077;&#1089;&#1090;&#1088;%20&#1056;&#1042;&#1050;/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40"/>
  <sheetViews>
    <sheetView tabSelected="1" view="pageBreakPreview" zoomScale="70" zoomScaleNormal="70" zoomScaleSheetLayoutView="70" zoomScalePageLayoutView="85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AD38" sqref="AD38"/>
    </sheetView>
  </sheetViews>
  <sheetFormatPr defaultRowHeight="12.75" x14ac:dyDescent="0.2"/>
  <cols>
    <col min="1" max="1" width="4.42578125" style="15" customWidth="1"/>
    <col min="2" max="2" width="12.7109375" style="15" customWidth="1"/>
    <col min="3" max="3" width="38.5703125" style="15" customWidth="1"/>
    <col min="4" max="4" width="8.28515625" style="15" customWidth="1"/>
    <col min="5" max="5" width="9.5703125" style="15" customWidth="1"/>
    <col min="6" max="8" width="10.85546875" style="15" customWidth="1"/>
    <col min="9" max="9" width="13.140625" style="15" customWidth="1"/>
    <col min="10" max="10" width="14.42578125" style="15" customWidth="1"/>
    <col min="11" max="11" width="13.42578125" style="15" customWidth="1"/>
    <col min="12" max="16" width="10.85546875" style="15" customWidth="1"/>
    <col min="17" max="26" width="12.7109375" style="15" hidden="1" customWidth="1"/>
    <col min="27" max="27" width="12.140625" style="15" customWidth="1"/>
    <col min="28" max="28" width="13" style="15" customWidth="1"/>
    <col min="29" max="29" width="12.85546875" style="15" customWidth="1"/>
    <col min="30" max="30" width="14.28515625" style="15" customWidth="1"/>
    <col min="31" max="1025" width="8.85546875" style="15" customWidth="1"/>
  </cols>
  <sheetData>
    <row r="1" spans="1:30" ht="15.75" hidden="1" x14ac:dyDescent="0.2">
      <c r="V1" s="16"/>
      <c r="AA1" s="15" t="s">
        <v>0</v>
      </c>
    </row>
    <row r="2" spans="1:30" ht="15.75" hidden="1" x14ac:dyDescent="0.2">
      <c r="V2" s="16"/>
      <c r="AA2" s="15" t="s">
        <v>1</v>
      </c>
    </row>
    <row r="3" spans="1:30" ht="15.75" hidden="1" x14ac:dyDescent="0.2">
      <c r="V3" s="16"/>
      <c r="AA3" s="15" t="s">
        <v>2</v>
      </c>
    </row>
    <row r="4" spans="1:30" ht="15.75" x14ac:dyDescent="0.25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 x14ac:dyDescent="0.2">
      <c r="C5" s="17" t="s">
        <v>3</v>
      </c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30" s="19" customFormat="1" ht="12.75" customHeight="1" x14ac:dyDescent="0.2">
      <c r="C6" s="20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19" customFormat="1" x14ac:dyDescent="0.2">
      <c r="C7" s="20" t="s">
        <v>6</v>
      </c>
      <c r="D7" s="12" t="s">
        <v>7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spans="1:30" s="19" customFormat="1" ht="12.75" customHeight="1" x14ac:dyDescent="0.2">
      <c r="C8" s="20" t="s">
        <v>8</v>
      </c>
      <c r="D8" s="13" t="s">
        <v>9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19" customFormat="1" ht="12.75" customHeight="1" x14ac:dyDescent="0.2">
      <c r="C9" s="20" t="s">
        <v>10</v>
      </c>
      <c r="D9" s="13" t="s">
        <v>11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19" customFormat="1" ht="12.75" customHeight="1" x14ac:dyDescent="0.2">
      <c r="C10" s="20" t="s">
        <v>12</v>
      </c>
      <c r="D10" s="13" t="s">
        <v>9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s="19" customFormat="1" ht="25.5" customHeight="1" x14ac:dyDescent="0.2">
      <c r="C11" s="20" t="s">
        <v>13</v>
      </c>
      <c r="D11" s="13" t="s">
        <v>14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s="19" customFormat="1" ht="38.25" customHeight="1" x14ac:dyDescent="0.2">
      <c r="C12" s="20" t="s">
        <v>15</v>
      </c>
      <c r="D12" s="13" t="s">
        <v>16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4" spans="1:30" ht="12.75" customHeight="1" x14ac:dyDescent="0.2">
      <c r="A14" s="11" t="s">
        <v>17</v>
      </c>
      <c r="B14" s="11" t="s">
        <v>18</v>
      </c>
      <c r="C14" s="11" t="s">
        <v>19</v>
      </c>
      <c r="D14" s="11" t="s">
        <v>20</v>
      </c>
      <c r="E14" s="11" t="s">
        <v>21</v>
      </c>
      <c r="F14" s="11" t="s">
        <v>22</v>
      </c>
      <c r="G14" s="11"/>
      <c r="H14" s="11"/>
      <c r="I14" s="11"/>
      <c r="J14" s="10" t="s">
        <v>23</v>
      </c>
      <c r="K14" s="11" t="s">
        <v>24</v>
      </c>
      <c r="L14" s="9" t="s">
        <v>25</v>
      </c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8" t="s">
        <v>26</v>
      </c>
      <c r="AB14" s="7" t="s">
        <v>27</v>
      </c>
      <c r="AC14" s="11" t="s">
        <v>28</v>
      </c>
      <c r="AD14" s="6" t="s">
        <v>29</v>
      </c>
    </row>
    <row r="15" spans="1:30" ht="12.75" customHeight="1" x14ac:dyDescent="0.2">
      <c r="A15" s="11"/>
      <c r="B15" s="11"/>
      <c r="C15" s="11"/>
      <c r="D15" s="11"/>
      <c r="E15" s="11"/>
      <c r="F15" s="11" t="s">
        <v>30</v>
      </c>
      <c r="G15" s="11" t="s">
        <v>31</v>
      </c>
      <c r="H15" s="11" t="s">
        <v>32</v>
      </c>
      <c r="I15" s="11" t="s">
        <v>33</v>
      </c>
      <c r="J15" s="10"/>
      <c r="K15" s="10"/>
      <c r="L15" s="5" t="s">
        <v>34</v>
      </c>
      <c r="M15" s="5"/>
      <c r="N15" s="5"/>
      <c r="O15" s="5"/>
      <c r="P15" s="5"/>
      <c r="Q15" s="5" t="s">
        <v>35</v>
      </c>
      <c r="R15" s="5"/>
      <c r="S15" s="5"/>
      <c r="T15" s="5"/>
      <c r="U15" s="5"/>
      <c r="V15" s="11" t="s">
        <v>36</v>
      </c>
      <c r="W15" s="11"/>
      <c r="X15" s="11"/>
      <c r="Y15" s="11"/>
      <c r="Z15" s="11"/>
      <c r="AA15" s="8"/>
      <c r="AB15" s="7"/>
      <c r="AC15" s="7"/>
      <c r="AD15" s="6"/>
    </row>
    <row r="16" spans="1:30" ht="39" customHeight="1" x14ac:dyDescent="0.2">
      <c r="A16" s="11"/>
      <c r="B16" s="11"/>
      <c r="C16" s="11"/>
      <c r="D16" s="11"/>
      <c r="E16" s="11"/>
      <c r="F16" s="11"/>
      <c r="G16" s="11"/>
      <c r="H16" s="11"/>
      <c r="I16" s="11"/>
      <c r="J16" s="10"/>
      <c r="K16" s="10"/>
      <c r="L16" s="21" t="s">
        <v>81</v>
      </c>
      <c r="M16" s="21" t="s">
        <v>82</v>
      </c>
      <c r="N16" s="21" t="s">
        <v>83</v>
      </c>
      <c r="O16" s="21" t="s">
        <v>37</v>
      </c>
      <c r="P16" s="21" t="s">
        <v>38</v>
      </c>
      <c r="Q16" s="21" t="s">
        <v>39</v>
      </c>
      <c r="R16" s="21" t="s">
        <v>40</v>
      </c>
      <c r="S16" s="21" t="s">
        <v>41</v>
      </c>
      <c r="T16" s="21" t="s">
        <v>42</v>
      </c>
      <c r="U16" s="21" t="s">
        <v>43</v>
      </c>
      <c r="V16" s="21" t="s">
        <v>44</v>
      </c>
      <c r="W16" s="21" t="s">
        <v>45</v>
      </c>
      <c r="X16" s="21" t="s">
        <v>46</v>
      </c>
      <c r="Y16" s="21" t="s">
        <v>47</v>
      </c>
      <c r="Z16" s="21" t="s">
        <v>48</v>
      </c>
      <c r="AA16" s="8"/>
      <c r="AB16" s="7"/>
      <c r="AC16" s="7"/>
      <c r="AD16" s="6"/>
    </row>
    <row r="17" spans="1:30" s="26" customFormat="1" x14ac:dyDescent="0.2">
      <c r="A17" s="22">
        <v>1</v>
      </c>
      <c r="B17" s="23">
        <v>2</v>
      </c>
      <c r="C17" s="24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2" t="s">
        <v>49</v>
      </c>
      <c r="M17" s="22" t="s">
        <v>50</v>
      </c>
      <c r="N17" s="22" t="s">
        <v>51</v>
      </c>
      <c r="O17" s="22" t="s">
        <v>52</v>
      </c>
      <c r="P17" s="22" t="s">
        <v>53</v>
      </c>
      <c r="Q17" s="22" t="s">
        <v>54</v>
      </c>
      <c r="R17" s="22" t="s">
        <v>55</v>
      </c>
      <c r="S17" s="22" t="s">
        <v>56</v>
      </c>
      <c r="T17" s="22" t="s">
        <v>57</v>
      </c>
      <c r="U17" s="22" t="s">
        <v>58</v>
      </c>
      <c r="V17" s="22" t="s">
        <v>59</v>
      </c>
      <c r="W17" s="22" t="s">
        <v>60</v>
      </c>
      <c r="X17" s="22" t="s">
        <v>61</v>
      </c>
      <c r="Y17" s="22" t="s">
        <v>62</v>
      </c>
      <c r="Z17" s="22" t="s">
        <v>63</v>
      </c>
      <c r="AA17" s="25">
        <v>13</v>
      </c>
      <c r="AB17" s="25">
        <v>14</v>
      </c>
      <c r="AC17" s="25">
        <v>15</v>
      </c>
      <c r="AD17" s="25">
        <v>16</v>
      </c>
    </row>
    <row r="18" spans="1:30" x14ac:dyDescent="0.2">
      <c r="A18" s="27">
        <v>1</v>
      </c>
      <c r="B18" s="28" t="s">
        <v>64</v>
      </c>
      <c r="C18" s="28" t="s">
        <v>65</v>
      </c>
      <c r="D18" s="28" t="s">
        <v>66</v>
      </c>
      <c r="E18" s="29">
        <v>20</v>
      </c>
      <c r="F18" s="30"/>
      <c r="G18" s="29"/>
      <c r="H18" s="31"/>
      <c r="I18" s="31"/>
      <c r="J18" s="32">
        <v>1.0379</v>
      </c>
      <c r="K18" s="33"/>
      <c r="L18" s="34">
        <v>17400</v>
      </c>
      <c r="M18" s="35">
        <v>18400</v>
      </c>
      <c r="N18" s="34">
        <v>18200</v>
      </c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6">
        <f>COUNTIF(K18:Z18,"&gt;0")</f>
        <v>3</v>
      </c>
      <c r="AB18" s="33">
        <f>CEILING(SUM(K18:Z18)/COUNTIF(K18:Z18,"&gt;0"),0.01)</f>
        <v>18000</v>
      </c>
      <c r="AC18" s="33">
        <f>AB18*E18</f>
        <v>360000</v>
      </c>
      <c r="AD18" s="37">
        <f>STDEV(K18:Z18)/AB18*100</f>
        <v>2.9397236789606564</v>
      </c>
    </row>
    <row r="19" spans="1:30" x14ac:dyDescent="0.2">
      <c r="A19" s="27">
        <v>2</v>
      </c>
      <c r="B19" s="28" t="s">
        <v>67</v>
      </c>
      <c r="C19" s="28" t="s">
        <v>68</v>
      </c>
      <c r="D19" s="28" t="s">
        <v>66</v>
      </c>
      <c r="E19" s="29">
        <v>2</v>
      </c>
      <c r="F19" s="30"/>
      <c r="G19" s="29"/>
      <c r="H19" s="31"/>
      <c r="I19" s="31"/>
      <c r="J19" s="32">
        <v>1.0379</v>
      </c>
      <c r="K19" s="29" t="str">
        <f>IF(SUM(F19)=0,"",F19*J19)</f>
        <v/>
      </c>
      <c r="L19" s="34">
        <v>14300</v>
      </c>
      <c r="M19" s="35">
        <v>15800</v>
      </c>
      <c r="N19" s="34">
        <v>14900</v>
      </c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6">
        <f>COUNTIF(K19:Z19,"&gt;0")</f>
        <v>3</v>
      </c>
      <c r="AB19" s="33">
        <f>CEILING(SUM(K19:Z19)/COUNTIF(K19:Z19,"&gt;0"),0.01)</f>
        <v>15000</v>
      </c>
      <c r="AC19" s="33">
        <f>AB19*E19</f>
        <v>30000</v>
      </c>
      <c r="AD19" s="37">
        <f>STDEV(K19:Z19)/AB19*100</f>
        <v>5.0332229568471663</v>
      </c>
    </row>
    <row r="20" spans="1:30" ht="12.75" customHeight="1" x14ac:dyDescent="0.2">
      <c r="A20" s="38"/>
      <c r="B20" s="39"/>
      <c r="C20" s="4" t="s">
        <v>69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1"/>
      <c r="AC20" s="41">
        <f>SUM(AC18:AC19)</f>
        <v>390000</v>
      </c>
      <c r="AD20" s="42"/>
    </row>
    <row r="21" spans="1:30" x14ac:dyDescent="0.2"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4"/>
    </row>
    <row r="22" spans="1:30" s="45" customFormat="1" hidden="1" x14ac:dyDescent="0.2">
      <c r="C22" s="45" t="s">
        <v>70</v>
      </c>
    </row>
    <row r="23" spans="1:30" s="45" customFormat="1" hidden="1" x14ac:dyDescent="0.2">
      <c r="C23" s="46" t="s">
        <v>71</v>
      </c>
    </row>
    <row r="24" spans="1:30" s="45" customFormat="1" hidden="1" x14ac:dyDescent="0.2">
      <c r="C24" s="46" t="s">
        <v>72</v>
      </c>
    </row>
    <row r="25" spans="1:30" s="45" customFormat="1" hidden="1" x14ac:dyDescent="0.2">
      <c r="C25" s="46" t="s">
        <v>73</v>
      </c>
    </row>
    <row r="26" spans="1:30" x14ac:dyDescent="0.2">
      <c r="L26" s="47"/>
      <c r="N26" s="35"/>
    </row>
    <row r="27" spans="1:30" s="48" customFormat="1" ht="15.75" x14ac:dyDescent="0.25">
      <c r="C27" s="49" t="s">
        <v>74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3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</row>
    <row r="28" spans="1:30" s="48" customFormat="1" ht="15.75" x14ac:dyDescent="0.25"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spans="1:30" s="48" customFormat="1" ht="15.75" x14ac:dyDescent="0.25">
      <c r="C29" s="50">
        <v>44693</v>
      </c>
      <c r="D29" s="51"/>
      <c r="E29" s="51"/>
      <c r="F29" s="3" t="s">
        <v>75</v>
      </c>
      <c r="G29" s="3"/>
      <c r="H29" s="3"/>
      <c r="I29" s="3"/>
      <c r="J29" s="3"/>
      <c r="K29" s="52"/>
      <c r="L29" s="3"/>
      <c r="M29" s="3"/>
      <c r="N29" s="3"/>
      <c r="O29" s="53"/>
      <c r="P29" s="53"/>
      <c r="Q29" s="15"/>
      <c r="R29" s="15"/>
      <c r="S29" s="15"/>
      <c r="T29" s="15"/>
      <c r="U29" s="15"/>
      <c r="V29" s="51"/>
      <c r="W29" s="51"/>
      <c r="X29" s="51"/>
      <c r="Y29" s="51"/>
      <c r="Z29" s="51"/>
      <c r="AA29" s="51"/>
      <c r="AB29" s="51"/>
      <c r="AC29" s="54"/>
    </row>
    <row r="30" spans="1:30" s="48" customFormat="1" ht="15.75" x14ac:dyDescent="0.25">
      <c r="C30" s="55" t="s">
        <v>76</v>
      </c>
      <c r="D30" s="51"/>
      <c r="E30" s="51"/>
      <c r="F30" s="2" t="s">
        <v>77</v>
      </c>
      <c r="G30" s="2"/>
      <c r="H30" s="2"/>
      <c r="I30" s="2"/>
      <c r="J30" s="2"/>
      <c r="K30" s="15"/>
      <c r="L30" s="1" t="s">
        <v>78</v>
      </c>
      <c r="M30" s="1"/>
      <c r="N30" s="1"/>
      <c r="O30" s="53"/>
      <c r="P30" s="53"/>
      <c r="Q30" s="15"/>
      <c r="R30" s="15"/>
      <c r="S30" s="15"/>
      <c r="T30" s="15"/>
      <c r="U30" s="15"/>
      <c r="V30" s="51"/>
      <c r="W30" s="51"/>
      <c r="X30" s="51"/>
      <c r="Y30" s="51"/>
      <c r="Z30" s="51"/>
      <c r="AA30" s="51"/>
      <c r="AB30" s="51"/>
    </row>
    <row r="31" spans="1:30" x14ac:dyDescent="0.2">
      <c r="C31" s="56"/>
      <c r="V31" s="52"/>
      <c r="W31" s="52"/>
      <c r="X31" s="52"/>
      <c r="Y31" s="52"/>
      <c r="Z31" s="52"/>
      <c r="AA31" s="52"/>
      <c r="AB31" s="52"/>
    </row>
    <row r="32" spans="1:30" x14ac:dyDescent="0.2">
      <c r="C32" s="49" t="s">
        <v>79</v>
      </c>
      <c r="V32" s="52"/>
      <c r="W32" s="52"/>
      <c r="X32" s="52"/>
      <c r="Y32" s="52"/>
      <c r="Z32" s="52"/>
      <c r="AA32" s="52"/>
      <c r="AB32" s="52"/>
    </row>
    <row r="33" spans="3:30" x14ac:dyDescent="0.2">
      <c r="V33" s="52"/>
      <c r="W33" s="52"/>
      <c r="X33" s="52"/>
      <c r="Y33" s="52"/>
      <c r="Z33" s="52"/>
      <c r="AA33" s="52"/>
      <c r="AB33" s="52"/>
    </row>
    <row r="34" spans="3:30" x14ac:dyDescent="0.2">
      <c r="C34" s="50"/>
      <c r="D34" s="51"/>
      <c r="E34" s="51"/>
      <c r="F34" s="3"/>
      <c r="G34" s="3"/>
      <c r="H34" s="3"/>
      <c r="I34" s="3"/>
      <c r="J34" s="3"/>
      <c r="K34" s="52"/>
      <c r="L34" s="3"/>
      <c r="M34" s="3"/>
      <c r="N34" s="3"/>
      <c r="O34" s="53"/>
      <c r="P34" s="53"/>
      <c r="V34" s="51"/>
      <c r="W34" s="51"/>
      <c r="X34" s="51"/>
      <c r="Y34" s="51"/>
      <c r="Z34" s="51"/>
      <c r="AA34" s="51"/>
      <c r="AB34" s="51"/>
    </row>
    <row r="35" spans="3:30" x14ac:dyDescent="0.2">
      <c r="C35" s="55" t="s">
        <v>76</v>
      </c>
      <c r="D35" s="51"/>
      <c r="E35" s="51"/>
      <c r="F35" s="2" t="s">
        <v>77</v>
      </c>
      <c r="G35" s="2"/>
      <c r="H35" s="2"/>
      <c r="I35" s="2"/>
      <c r="J35" s="2"/>
      <c r="L35" s="1" t="s">
        <v>78</v>
      </c>
      <c r="M35" s="1"/>
      <c r="N35" s="1"/>
      <c r="O35" s="53"/>
      <c r="P35" s="53"/>
      <c r="V35" s="51"/>
      <c r="W35" s="51"/>
      <c r="X35" s="51"/>
      <c r="Y35" s="51"/>
      <c r="Z35" s="51"/>
      <c r="AA35" s="51"/>
      <c r="AB35" s="51"/>
    </row>
    <row r="38" spans="3:30" x14ac:dyDescent="0.2">
      <c r="C38" s="49" t="s">
        <v>80</v>
      </c>
    </row>
    <row r="40" spans="3:30" x14ac:dyDescent="0.2"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</row>
  </sheetData>
  <autoFilter ref="A17:AD20"/>
  <mergeCells count="38">
    <mergeCell ref="F34:J34"/>
    <mergeCell ref="L34:N34"/>
    <mergeCell ref="F35:J35"/>
    <mergeCell ref="L35:N35"/>
    <mergeCell ref="C40:AD40"/>
    <mergeCell ref="C20:M20"/>
    <mergeCell ref="F29:J29"/>
    <mergeCell ref="L29:N29"/>
    <mergeCell ref="F30:J30"/>
    <mergeCell ref="L30:N30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E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82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15</cp:revision>
  <cp:lastPrinted>2019-10-25T15:15:52Z</cp:lastPrinted>
  <dcterms:created xsi:type="dcterms:W3CDTF">1996-10-08T23:32:33Z</dcterms:created>
  <dcterms:modified xsi:type="dcterms:W3CDTF">2022-05-19T05:41:14Z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